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L23" i="1" s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F22" i="1"/>
  <c r="I22" i="1"/>
  <c r="L22" i="1"/>
  <c r="A23" i="1"/>
  <c r="B23" i="1"/>
  <c r="G22" i="1" l="1"/>
  <c r="H22" i="1"/>
  <c r="H23" i="1" s="1"/>
  <c r="F23" i="1"/>
  <c r="G12" i="1"/>
  <c r="J12" i="1"/>
  <c r="I23" i="1"/>
  <c r="J22" i="1"/>
  <c r="G23" i="1" l="1"/>
  <c r="J23" i="1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<sst xmlns="http://schemas.openxmlformats.org/spreadsheetml/2006/main" count="59" uniqueCount="56">
  <si>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</si>
  <si>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</si>
  <si>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</si>
  <si>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</si>
  <si>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</si>
  <si>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</si>
  <si>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</si>
  <si>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</si>
  <si>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</si>
  <si>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</si>
  <si>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</si>
  <si>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</si>
  <si>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</si>
  <si>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</si>
  <si>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</si>
  <si>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</si>
  <si>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</si>
  <si>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</si>
  <si>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</si>
  <si>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</si>
  <si>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</si>
  <si>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</si>
  <si>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</si>
  <si>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</si>
  <si>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</si>
  <si>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</si>
  <si>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</si>
  <si>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</si>
  <si>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</si>
  <si>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</si>
  <si>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</si>
  <si>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</si>
  <si>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</si>
  <si>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</si>
  <si>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</si>
  <si>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</si>
  <si>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</si>
  <si>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</si>
  <si>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Каша гречневая рассыпчатая</t>
  </si>
  <si>
    <t>Чай каркаде</t>
  </si>
  <si>
    <t>27.11</t>
  </si>
  <si>
    <t>Бутерброд с маслом</t>
  </si>
  <si>
    <t>39.3</t>
  </si>
  <si>
    <t>Компот из свежих фруктов</t>
  </si>
  <si>
    <t>Гренки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</si>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</sst>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52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53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5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55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97.68</v>
      </c>
    </row>
    <row r="7" spans="1:12" ht="15.6">
      <c r="A7" s="32"/>
      <c r="B7" s="15"/>
      <c r="C7" s="16"/>
      <c r="D7" s="19" t="s">
        <v>25</v>
      </c>
      <c r="E7" s="33" t="s">
        <v>39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40</v>
      </c>
      <c r="L7" s="35">
        <v>3.83</v>
      </c>
    </row>
    <row r="8" spans="1:12" ht="15.6">
      <c r="A8" s="32"/>
      <c r="B8" s="15"/>
      <c r="C8" s="16"/>
      <c r="D8" s="19" t="s">
        <v>26</v>
      </c>
      <c r="E8" s="20" t="s">
        <v>41</v>
      </c>
      <c r="F8" s="21">
        <v>55</v>
      </c>
      <c r="G8" s="21">
        <f>F8*3.2/50</f>
        <v>3.52</v>
      </c>
      <c r="H8" s="21">
        <f>F8*7.7/50</f>
        <v>8.4700000000000006</v>
      </c>
      <c r="I8" s="21">
        <f>F8*19.5/50</f>
        <v>21.45</v>
      </c>
      <c r="J8" s="21">
        <f>F8*160/50</f>
        <v>176</v>
      </c>
      <c r="K8" s="46">
        <v>44209</v>
      </c>
      <c r="L8" s="35">
        <v>20.86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2.67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525</v>
      </c>
      <c r="G12" s="26">
        <f>SUM(G6:G11)</f>
        <v>45.240000000000009</v>
      </c>
      <c r="H12" s="26">
        <f>SUM(H6:H11)</f>
        <v>31.94</v>
      </c>
      <c r="I12" s="26">
        <f>SUM(I6:I11)</f>
        <v>100.09</v>
      </c>
      <c r="J12" s="26">
        <f>SUM(J6:J11)</f>
        <v>866.35</v>
      </c>
      <c r="K12" s="47"/>
      <c r="L12" s="26">
        <f>SUM(L6:L11)</f>
        <v>125.04</v>
      </c>
    </row>
    <row r="13" spans="1:12" ht="31.2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51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17.989999999999998</v>
      </c>
    </row>
    <row r="14" spans="1:12" ht="15.6">
      <c r="A14" s="32"/>
      <c r="B14" s="15"/>
      <c r="C14" s="16"/>
      <c r="D14" s="19" t="s">
        <v>32</v>
      </c>
      <c r="E14" s="53" t="s">
        <v>46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47</v>
      </c>
      <c r="L14" s="35">
        <v>17.66</v>
      </c>
    </row>
    <row r="15" spans="1:12" ht="15.6">
      <c r="A15" s="32"/>
      <c r="B15" s="15"/>
      <c r="C15" s="16"/>
      <c r="D15" s="19" t="s">
        <v>33</v>
      </c>
      <c r="E15" s="53" t="s">
        <v>48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49</v>
      </c>
      <c r="L15" s="35">
        <v>60.93</v>
      </c>
    </row>
    <row r="16" spans="1:12" ht="15.6">
      <c r="A16" s="32"/>
      <c r="B16" s="15"/>
      <c r="C16" s="16"/>
      <c r="D16" s="19" t="s">
        <v>34</v>
      </c>
      <c r="E16" s="39" t="s">
        <v>38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42</v>
      </c>
      <c r="L16" s="35">
        <v>10.36</v>
      </c>
    </row>
    <row r="17" spans="1:12" ht="15.6">
      <c r="A17" s="32"/>
      <c r="B17" s="15"/>
      <c r="C17" s="16"/>
      <c r="D17" s="19" t="s">
        <v>54</v>
      </c>
      <c r="E17" s="33" t="s">
        <v>43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12.84</v>
      </c>
    </row>
    <row r="18" spans="1:12" ht="15.6">
      <c r="A18" s="32"/>
      <c r="B18" s="15"/>
      <c r="C18" s="16"/>
      <c r="D18" s="55" t="s">
        <v>45</v>
      </c>
      <c r="E18" s="54" t="s">
        <v>44</v>
      </c>
      <c r="F18" s="21">
        <v>20</v>
      </c>
      <c r="G18" s="21">
        <f>F18*1.7/20</f>
        <v>1.7</v>
      </c>
      <c r="H18" s="21">
        <f>F18*0.2/20</f>
        <v>0.2</v>
      </c>
      <c r="I18" s="21">
        <f>F18*10.7/20</f>
        <v>10.7</v>
      </c>
      <c r="J18" s="21">
        <f>F18*51.4/20</f>
        <v>51.4</v>
      </c>
      <c r="K18" s="52" t="s">
        <v>50</v>
      </c>
      <c r="L18" s="35">
        <v>2.19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5">
        <v>3.07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/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6"/>
      <c r="B22" s="22"/>
      <c r="C22" s="23"/>
      <c r="D22" s="24" t="s">
        <v>29</v>
      </c>
      <c r="E22" s="25"/>
      <c r="F22" s="26">
        <f>SUM(F13:F21)</f>
        <v>760</v>
      </c>
      <c r="G22" s="26">
        <f t="shared" ref="G22:J22" si="0">SUM(G13:G21)</f>
        <v>28.439999999999998</v>
      </c>
      <c r="H22" s="26">
        <f t="shared" si="0"/>
        <v>28.570000000000004</v>
      </c>
      <c r="I22" s="26">
        <f t="shared" si="0"/>
        <v>103.88</v>
      </c>
      <c r="J22" s="26">
        <f t="shared" si="0"/>
        <v>787.16</v>
      </c>
      <c r="K22" s="50"/>
      <c r="L22" s="26">
        <f t="shared" ref="L22" si="1">SUM(L13:L21)</f>
        <v>125.03999999999999</v>
      </c>
    </row>
    <row r="23" spans="1:12" ht="15.6" customHeight="1" thickBot="1">
      <c r="A23" s="37">
        <f>A6</f>
        <v>2</v>
      </c>
      <c r="B23" s="37">
        <f>B6</f>
        <v>2</v>
      </c>
      <c r="C23" s="79" t="s">
        <v>36</v>
      </c>
      <c r="D23" s="80"/>
      <c r="E23" s="30"/>
      <c r="F23" s="38">
        <f>F12+F22</f>
        <v>1285</v>
      </c>
      <c r="G23" s="38">
        <f t="shared" ref="G23" si="2">G12+G22</f>
        <v>73.680000000000007</v>
      </c>
      <c r="H23" s="38">
        <f t="shared" ref="H23" si="3">H12+H22</f>
        <v>60.510000000000005</v>
      </c>
      <c r="I23" s="38">
        <f t="shared" ref="I23" si="4">I12+I22</f>
        <v>203.97</v>
      </c>
      <c r="J23" s="38">
        <f t="shared" ref="J23:L23" si="5">J12+J22</f>
        <v>1653.51</v>
      </c>
      <c r="K23" s="31"/>
      <c r="L23" s="38">
        <f t="shared" si="5"/>
        <v>250.07999999999998</v>
      </c>
    </row>
    <row r="34" spans="3:13">
      <c r="E34" s="56"/>
      <c r="F34" s="56"/>
      <c r="G34" s="56"/>
      <c r="H34" s="56"/>
      <c r="I34" s="56"/>
      <c r="J34" s="56"/>
      <c r="K34" s="56"/>
      <c r="L34" s="56"/>
      <c r="M34" s="56"/>
    </row>
    <row r="35" spans="3:13" ht="15.6">
      <c r="E35" s="57"/>
      <c r="F35" s="58"/>
      <c r="G35" s="59"/>
      <c r="H35" s="59"/>
      <c r="I35" s="59"/>
      <c r="J35" s="59"/>
      <c r="K35" s="59"/>
      <c r="L35" s="60"/>
      <c r="M35" s="61"/>
    </row>
    <row r="36" spans="3:13" ht="15.6">
      <c r="E36" s="62"/>
      <c r="F36" s="63"/>
      <c r="G36" s="64"/>
      <c r="H36" s="64"/>
      <c r="I36" s="64"/>
      <c r="J36" s="64"/>
      <c r="K36" s="64"/>
      <c r="L36" s="60"/>
      <c r="M36" s="61"/>
    </row>
    <row r="37" spans="3:13" ht="15.6">
      <c r="E37" s="65"/>
      <c r="F37" s="59"/>
      <c r="G37" s="59"/>
      <c r="H37" s="59"/>
      <c r="I37" s="59"/>
      <c r="J37" s="59"/>
      <c r="K37" s="66"/>
      <c r="L37" s="56"/>
      <c r="M37" s="56"/>
    </row>
    <row r="38" spans="3:13" ht="15.6">
      <c r="E38" s="65"/>
      <c r="F38" s="59"/>
      <c r="G38" s="59"/>
      <c r="H38" s="59"/>
      <c r="I38" s="59"/>
      <c r="J38" s="59"/>
      <c r="K38" s="66"/>
      <c r="L38" s="56"/>
      <c r="M38" s="56"/>
    </row>
    <row r="39" spans="3:13" ht="15.6">
      <c r="C39" s="1"/>
      <c r="D39" s="1"/>
      <c r="E39" s="65"/>
      <c r="F39" s="59"/>
      <c r="G39" s="59"/>
      <c r="H39" s="59"/>
      <c r="I39" s="59"/>
      <c r="J39" s="59"/>
      <c r="K39" s="66"/>
      <c r="L39" s="56"/>
      <c r="M39" s="56"/>
    </row>
    <row r="40" spans="3:13" ht="15.6">
      <c r="C40" s="1"/>
      <c r="D40" s="1"/>
      <c r="E40" s="63"/>
      <c r="F40" s="59"/>
      <c r="G40" s="59"/>
      <c r="H40" s="59"/>
      <c r="I40" s="59"/>
      <c r="J40" s="59"/>
      <c r="K40" s="66"/>
      <c r="L40" s="56"/>
      <c r="M40" s="56"/>
    </row>
    <row r="41" spans="3:13" ht="15.6">
      <c r="C41" s="1"/>
      <c r="D41" s="1"/>
      <c r="E41" s="67"/>
      <c r="F41" s="68"/>
      <c r="G41" s="64"/>
      <c r="H41" s="64"/>
      <c r="I41" s="64"/>
      <c r="J41" s="64"/>
      <c r="K41" s="56"/>
      <c r="L41" s="56"/>
      <c r="M41" s="56"/>
    </row>
    <row r="42" spans="3:13" ht="15.6">
      <c r="C42" s="1"/>
      <c r="D42" s="1"/>
      <c r="E42" s="63"/>
      <c r="F42" s="64"/>
      <c r="G42" s="59"/>
      <c r="H42" s="59"/>
      <c r="I42" s="59"/>
      <c r="J42" s="59"/>
      <c r="K42" s="60"/>
      <c r="L42" s="56"/>
      <c r="M42" s="56"/>
    </row>
    <row r="43" spans="3:13" ht="15.6">
      <c r="C43" s="1"/>
      <c r="D43" s="1"/>
      <c r="E43" s="65"/>
      <c r="F43" s="59"/>
      <c r="G43" s="64"/>
      <c r="H43" s="64"/>
      <c r="I43" s="64"/>
      <c r="J43" s="64"/>
      <c r="K43" s="60"/>
      <c r="L43" s="56"/>
      <c r="M43" s="56"/>
    </row>
    <row r="44" spans="3:13" ht="15.6">
      <c r="C44" s="1"/>
      <c r="D44" s="1"/>
      <c r="E44" s="65"/>
      <c r="F44" s="59"/>
      <c r="G44" s="64"/>
      <c r="H44" s="64"/>
      <c r="I44" s="64"/>
      <c r="J44" s="64"/>
      <c r="K44" s="60"/>
      <c r="L44" s="56"/>
      <c r="M44" s="56"/>
    </row>
    <row r="45" spans="3:13" ht="15.6">
      <c r="C45" s="1"/>
      <c r="D45" s="1"/>
      <c r="E45" s="63"/>
      <c r="F45" s="59"/>
      <c r="G45" s="59"/>
      <c r="H45" s="59"/>
      <c r="I45" s="59"/>
      <c r="J45" s="64"/>
      <c r="K45" s="60"/>
      <c r="L45" s="56"/>
      <c r="M45" s="56"/>
    </row>
    <row r="46" spans="3:13" ht="15.6">
      <c r="C46" s="1"/>
      <c r="D46" s="1"/>
      <c r="E46" s="63"/>
      <c r="F46" s="59"/>
      <c r="G46" s="59"/>
      <c r="H46" s="59"/>
      <c r="I46" s="59"/>
      <c r="J46" s="59"/>
      <c r="K46" s="60"/>
      <c r="L46" s="56"/>
      <c r="M46" s="56"/>
    </row>
    <row r="47" spans="3:13" ht="15.6">
      <c r="C47" s="1"/>
      <c r="D47" s="1"/>
      <c r="E47" s="69"/>
      <c r="F47" s="59"/>
      <c r="G47" s="59"/>
      <c r="H47" s="59"/>
      <c r="I47" s="59"/>
      <c r="J47" s="59"/>
      <c r="K47" s="70"/>
      <c r="L47" s="56"/>
      <c r="M47" s="56"/>
    </row>
    <row r="48" spans="3:13" ht="15.6">
      <c r="C48" s="1"/>
      <c r="D48" s="1"/>
      <c r="E48" s="69"/>
      <c r="F48" s="59"/>
      <c r="G48" s="59"/>
      <c r="H48" s="59"/>
      <c r="I48" s="59"/>
      <c r="J48" s="59"/>
      <c r="K48" s="60"/>
      <c r="L48" s="56"/>
      <c r="M48" s="56"/>
    </row>
    <row r="49" spans="3:13" ht="15.6">
      <c r="C49" s="1"/>
      <c r="D49" s="1"/>
      <c r="E49" s="63"/>
      <c r="F49" s="64"/>
      <c r="G49" s="64"/>
      <c r="H49" s="64"/>
      <c r="I49" s="64"/>
      <c r="J49" s="64"/>
      <c r="K49" s="71"/>
      <c r="L49" s="56"/>
      <c r="M49" s="56"/>
    </row>
    <row r="50" spans="3:13">
      <c r="C50" s="1"/>
      <c r="D50" s="1"/>
      <c r="E50" s="56"/>
      <c r="F50" s="56"/>
      <c r="G50" s="56"/>
      <c r="H50" s="56"/>
      <c r="I50" s="56"/>
      <c r="J50" s="56"/>
      <c r="K50" s="56"/>
      <c r="L50" s="56"/>
      <c r="M50" s="56"/>
    </row>
    <row r="51" spans="3:13">
      <c r="C51" s="1"/>
      <c r="D51" s="1"/>
      <c r="E51" s="56"/>
      <c r="F51" s="56"/>
      <c r="G51" s="56"/>
      <c r="H51" s="56"/>
      <c r="I51" s="56"/>
      <c r="J51" s="56"/>
      <c r="K51" s="56"/>
      <c r="L51" s="56"/>
      <c r="M51" s="56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